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НМЦ'!$A$1:$T$39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8" i="1"/>
  <c r="R15"/>
  <c r="S15" s="1"/>
  <c r="Q15"/>
  <c r="T14"/>
  <c r="R17"/>
  <c r="T17" s="1"/>
  <c r="Q17"/>
  <c r="R16"/>
  <c r="S16" s="1"/>
  <c r="Q16"/>
  <c r="R14"/>
  <c r="Q14"/>
  <c r="T15" l="1"/>
  <c r="T16"/>
  <c r="S14"/>
  <c r="S17"/>
</calcChain>
</file>

<file path=xl/sharedStrings.xml><?xml version="1.0" encoding="utf-8"?>
<sst xmlns="http://schemas.openxmlformats.org/spreadsheetml/2006/main" count="61" uniqueCount="55">
  <si>
    <t>Приложение №3</t>
  </si>
  <si>
    <t>к Положению о закупке товаров, рабо, услуг</t>
  </si>
  <si>
    <t>для нужд  ООО "Самарские коммунальные системы"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</si>
  <si>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</si>
  <si>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</si>
  <si>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</si>
  <si>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</si>
  <si>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</si>
  <si>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</si>
  <si>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</si>
  <si>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</si>
  <si>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</si>
  <si>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</si>
  <si>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</si>
  <si>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Индекс роста цен </t>
    </r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</si>
  <si>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</si>
  <si>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</si>
  <si>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</si>
  <si>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</si>
  <si>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</si>
  <si>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</si>
  <si>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</si>
  <si>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</si>
  <si>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</si>
  <si>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</si>
  <si>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</si>
  <si>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</si>
  <si>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</si>
  <si>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</si>
  <si>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</si>
  <si>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</si>
  <si>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</si>
  <si>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</si>
  <si>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</si>
  <si>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</si>
  <si>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>Проведение лабораторно-инструментальных измерений (исследований) качества атмосферного воздуха на границе санитарно-защитной зоны в теплый и холодный период</t>
  </si>
  <si>
    <t>точка</t>
  </si>
  <si>
    <t>Проведение измерений уровня шума на границе санитарно-защитной зоны</t>
  </si>
  <si>
    <t>Проведение лабораторно-инструментальных измерений (исследований) качества атмосферного воздуха на границе санитарно-защитной в период НМУ</t>
  </si>
  <si>
    <t>Приложения:</t>
  </si>
  <si>
    <t>1.</t>
  </si>
  <si>
    <t>2.</t>
  </si>
  <si>
    <t>3.</t>
  </si>
  <si>
    <t>Исполнитель:</t>
  </si>
  <si>
    <t>Начальник отдела экологии</t>
  </si>
  <si>
    <t>Е.В. Деханова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</si>
  <si>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</si>
  <si>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</si>
  <si>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</si>
  <si>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</si>
  <si>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</si>
  <si>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</si>
  <si>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</si>
  <si>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</si>
  <si>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Проведение лабораторно-инструментальных измерений (исследований) качества атмосферного воздуха на границе санитарно-защитной зоны в теплый  период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</si>
</sst>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dd/mm/yy"/>
  </numFmts>
  <fonts count="16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0"/>
      <color rgb="FF00000A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7" fontId="12" fillId="3" borderId="1" xfId="1" applyNumberFormat="1" applyFont="1" applyFill="1" applyBorder="1" applyAlignment="1" applyProtection="1">
      <alignment horizontal="center" vertical="center" wrapText="1"/>
    </xf>
    <xf numFmtId="167" fontId="11" fillId="3" borderId="1" xfId="1" applyNumberFormat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4" fillId="0" borderId="0" xfId="0" applyFont="1"/>
    <xf numFmtId="0" fontId="5" fillId="0" borderId="0" xfId="0" applyFont="1"/>
    <xf numFmtId="168" fontId="3" fillId="0" borderId="5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196920</xdr:colOff>
      <xdr:row>22</xdr:row>
      <xdr:rowOff>38520</xdr:rowOff>
    </xdr:from>
    <xdr:to>
      <xdr:col>19</xdr:col>
      <xdr:colOff>127440</xdr:colOff>
      <xdr:row>22</xdr:row>
      <xdr:rowOff>38880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882280" y="782964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13</xdr:row>
      <xdr:rowOff>436320</xdr:rowOff>
    </xdr:from>
    <xdr:to>
      <xdr:col>18</xdr:col>
      <xdr:colOff>907920</xdr:colOff>
      <xdr:row>13</xdr:row>
      <xdr:rowOff>436680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652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13</xdr:row>
      <xdr:rowOff>436320</xdr:rowOff>
    </xdr:from>
    <xdr:to>
      <xdr:col>18</xdr:col>
      <xdr:colOff>907920</xdr:colOff>
      <xdr:row>13</xdr:row>
      <xdr:rowOff>436680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652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14</xdr:row>
      <xdr:rowOff>436320</xdr:rowOff>
    </xdr:from>
    <xdr:to>
      <xdr:col>18</xdr:col>
      <xdr:colOff>907920</xdr:colOff>
      <xdr:row>14</xdr:row>
      <xdr:rowOff>436680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34200" y="3831702"/>
          <a:ext cx="790095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14</xdr:row>
      <xdr:rowOff>436320</xdr:rowOff>
    </xdr:from>
    <xdr:to>
      <xdr:col>18</xdr:col>
      <xdr:colOff>907920</xdr:colOff>
      <xdr:row>14</xdr:row>
      <xdr:rowOff>436680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34200" y="3831702"/>
          <a:ext cx="790095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7"/>
  <sheetViews>
    <sheetView tabSelected="1" view="pageBreakPreview" zoomScale="85" zoomScaleNormal="70" zoomScalePageLayoutView="85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T20" sqref="T20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6" width="12.7109375" style="1" customWidth="1"/>
    <col min="17" max="17" width="14.7109375" style="1" customWidth="1"/>
    <col min="18" max="18" width="15.5703125" style="1" customWidth="1"/>
    <col min="19" max="19" width="12.85546875" style="1" customWidth="1"/>
    <col min="20" max="20" width="14.28515625" style="1" customWidth="1"/>
    <col min="21" max="1025" width="8.85546875" style="1"/>
  </cols>
  <sheetData>
    <row r="1" spans="1:20">
      <c r="Q1" s="1" t="s">
        <v>0</v>
      </c>
    </row>
    <row r="2" spans="1:20">
      <c r="Q2" s="1" t="s">
        <v>1</v>
      </c>
    </row>
    <row r="3" spans="1:20">
      <c r="Q3" s="1" t="s">
        <v>2</v>
      </c>
    </row>
    <row r="4" spans="1:20" ht="16.5" customHeight="1"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20" ht="15.75" customHeight="1">
      <c r="C5" s="2" t="s">
        <v>3</v>
      </c>
      <c r="D5" s="2"/>
      <c r="E5" s="2"/>
      <c r="F5" s="2"/>
      <c r="G5" s="2"/>
      <c r="H5" s="2"/>
      <c r="I5" s="2"/>
      <c r="J5" s="2"/>
      <c r="K5" s="2"/>
      <c r="L5" s="3"/>
      <c r="M5" s="3"/>
      <c r="N5" s="3"/>
      <c r="O5" s="3"/>
      <c r="P5" s="3"/>
      <c r="Q5" s="3"/>
    </row>
    <row r="6" spans="1:20" s="4" customFormat="1" ht="19.5" customHeight="1">
      <c r="C6" s="5" t="s">
        <v>4</v>
      </c>
      <c r="D6" s="50" t="s">
        <v>5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</row>
    <row r="7" spans="1:20" s="4" customFormat="1" ht="19.5" customHeight="1">
      <c r="C7" s="5" t="s">
        <v>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20" s="4" customFormat="1" ht="19.5" customHeight="1">
      <c r="C8" s="5" t="s">
        <v>7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20" ht="16.5" customHeight="1"/>
    <row r="10" spans="1:20" ht="25.5" customHeight="1">
      <c r="A10" s="48" t="s">
        <v>8</v>
      </c>
      <c r="B10" s="48" t="s">
        <v>9</v>
      </c>
      <c r="C10" s="48" t="s">
        <v>10</v>
      </c>
      <c r="D10" s="48" t="s">
        <v>11</v>
      </c>
      <c r="E10" s="48" t="s">
        <v>12</v>
      </c>
      <c r="F10" s="48" t="s">
        <v>13</v>
      </c>
      <c r="G10" s="48"/>
      <c r="H10" s="48"/>
      <c r="I10" s="48"/>
      <c r="J10" s="51" t="s">
        <v>14</v>
      </c>
      <c r="K10" s="48" t="s">
        <v>15</v>
      </c>
      <c r="L10" s="52" t="s">
        <v>16</v>
      </c>
      <c r="M10" s="52"/>
      <c r="N10" s="52"/>
      <c r="O10" s="52"/>
      <c r="P10" s="52"/>
      <c r="Q10" s="48" t="s">
        <v>17</v>
      </c>
      <c r="R10" s="52" t="s">
        <v>18</v>
      </c>
      <c r="S10" s="48" t="s">
        <v>19</v>
      </c>
      <c r="T10" s="47" t="s">
        <v>20</v>
      </c>
    </row>
    <row r="11" spans="1:20" ht="28.5" customHeight="1">
      <c r="A11" s="48"/>
      <c r="B11" s="48"/>
      <c r="C11" s="48"/>
      <c r="D11" s="48"/>
      <c r="E11" s="48"/>
      <c r="F11" s="48" t="s">
        <v>21</v>
      </c>
      <c r="G11" s="48" t="s">
        <v>22</v>
      </c>
      <c r="H11" s="48" t="s">
        <v>23</v>
      </c>
      <c r="I11" s="48" t="s">
        <v>24</v>
      </c>
      <c r="J11" s="51"/>
      <c r="K11" s="51"/>
      <c r="L11" s="52"/>
      <c r="M11" s="52"/>
      <c r="N11" s="52"/>
      <c r="O11" s="52"/>
      <c r="P11" s="52"/>
      <c r="Q11" s="48"/>
      <c r="R11" s="48"/>
      <c r="S11" s="48"/>
      <c r="T11" s="47"/>
    </row>
    <row r="12" spans="1:20" ht="52.5" customHeight="1">
      <c r="A12" s="48"/>
      <c r="B12" s="48"/>
      <c r="C12" s="48"/>
      <c r="D12" s="48"/>
      <c r="E12" s="48"/>
      <c r="F12" s="48"/>
      <c r="G12" s="48"/>
      <c r="H12" s="48"/>
      <c r="I12" s="48"/>
      <c r="J12" s="51"/>
      <c r="K12" s="51"/>
      <c r="L12" s="6" t="s">
        <v>25</v>
      </c>
      <c r="M12" s="6" t="s">
        <v>26</v>
      </c>
      <c r="N12" s="6" t="s">
        <v>27</v>
      </c>
      <c r="O12" s="6" t="s">
        <v>28</v>
      </c>
      <c r="P12" s="6" t="s">
        <v>29</v>
      </c>
      <c r="Q12" s="48"/>
      <c r="R12" s="48"/>
      <c r="S12" s="48"/>
      <c r="T12" s="47"/>
    </row>
    <row r="13" spans="1:20" s="11" customFormat="1" ht="15.75" customHeight="1">
      <c r="A13" s="7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7" t="s">
        <v>30</v>
      </c>
      <c r="M13" s="7" t="s">
        <v>31</v>
      </c>
      <c r="N13" s="7" t="s">
        <v>32</v>
      </c>
      <c r="O13" s="7" t="s">
        <v>33</v>
      </c>
      <c r="P13" s="7" t="s">
        <v>34</v>
      </c>
      <c r="Q13" s="10">
        <v>13</v>
      </c>
      <c r="R13" s="10">
        <v>14</v>
      </c>
      <c r="S13" s="10">
        <v>15</v>
      </c>
      <c r="T13" s="10">
        <v>16</v>
      </c>
    </row>
    <row r="14" spans="1:20" ht="87.75" customHeight="1">
      <c r="A14" s="12">
        <v>1</v>
      </c>
      <c r="B14" s="13"/>
      <c r="C14" s="14" t="s">
        <v>54</v>
      </c>
      <c r="D14" s="15" t="s">
        <v>36</v>
      </c>
      <c r="E14" s="16">
        <v>48</v>
      </c>
      <c r="F14" s="17"/>
      <c r="G14" s="16"/>
      <c r="H14" s="18"/>
      <c r="I14" s="18"/>
      <c r="J14" s="19"/>
      <c r="K14" s="16"/>
      <c r="L14" s="20"/>
      <c r="M14" s="20"/>
      <c r="N14" s="20">
        <v>2800</v>
      </c>
      <c r="O14" s="21"/>
      <c r="P14" s="22"/>
      <c r="Q14" s="23">
        <f>COUNTIF(K14:P14,"&gt;0")</f>
        <v>1</v>
      </c>
      <c r="R14" s="24">
        <f>CEILING(SUM(K14:P14)/COUNTIF(K14:P14,"&gt;0"),0.01)</f>
        <v>2800</v>
      </c>
      <c r="S14" s="24">
        <f>R14*E14</f>
        <v>134400</v>
      </c>
      <c r="T14" s="25" t="e">
        <f>STDEV(L14:P14)/R14*100</f>
        <v>#DIV/0!</v>
      </c>
    </row>
    <row r="15" spans="1:20" ht="87.75" customHeight="1">
      <c r="A15" s="12">
        <v>2</v>
      </c>
      <c r="B15" s="13"/>
      <c r="C15" s="14" t="s">
        <v>35</v>
      </c>
      <c r="D15" s="15" t="s">
        <v>36</v>
      </c>
      <c r="E15" s="16">
        <v>51</v>
      </c>
      <c r="F15" s="17"/>
      <c r="G15" s="16"/>
      <c r="H15" s="18"/>
      <c r="I15" s="18"/>
      <c r="J15" s="19"/>
      <c r="K15" s="16"/>
      <c r="L15" s="20"/>
      <c r="M15" s="20"/>
      <c r="N15" s="20">
        <v>2800</v>
      </c>
      <c r="O15" s="21"/>
      <c r="P15" s="22"/>
      <c r="Q15" s="23">
        <f>COUNTIF(K15:P15,"&gt;0")</f>
        <v>1</v>
      </c>
      <c r="R15" s="24">
        <f>CEILING(SUM(K15:P15)/COUNTIF(K15:P15,"&gt;0"),0.01)</f>
        <v>2800</v>
      </c>
      <c r="S15" s="24">
        <f>R15*E15</f>
        <v>142800</v>
      </c>
      <c r="T15" s="25" t="e">
        <f>STDEV(L15:P15)/R15*100</f>
        <v>#DIV/0!</v>
      </c>
    </row>
    <row r="16" spans="1:20" ht="87.75" customHeight="1">
      <c r="A16" s="12">
        <v>3</v>
      </c>
      <c r="B16" s="13"/>
      <c r="C16" s="26" t="s">
        <v>37</v>
      </c>
      <c r="D16" s="15" t="s">
        <v>36</v>
      </c>
      <c r="E16" s="16">
        <v>44</v>
      </c>
      <c r="F16" s="17"/>
      <c r="G16" s="16"/>
      <c r="H16" s="18"/>
      <c r="I16" s="18"/>
      <c r="J16" s="19"/>
      <c r="K16" s="16"/>
      <c r="L16" s="20"/>
      <c r="M16" s="20">
        <v>2000</v>
      </c>
      <c r="N16" s="20">
        <v>2800</v>
      </c>
      <c r="O16" s="21"/>
      <c r="P16" s="22"/>
      <c r="Q16" s="23">
        <f>COUNTIF(K16:P16,"&gt;0")</f>
        <v>2</v>
      </c>
      <c r="R16" s="24">
        <f>CEILING(SUM(K16:P16)/COUNTIF(K16:P16,"&gt;0"),0.01)</f>
        <v>2400</v>
      </c>
      <c r="S16" s="24">
        <f>R16*E16</f>
        <v>105600</v>
      </c>
      <c r="T16" s="25">
        <f>STDEV(L16:P16)/R16*100</f>
        <v>23.570226039551585</v>
      </c>
    </row>
    <row r="17" spans="1:20" ht="87.75" customHeight="1">
      <c r="A17" s="12">
        <v>4</v>
      </c>
      <c r="B17" s="13"/>
      <c r="C17" s="26" t="s">
        <v>38</v>
      </c>
      <c r="D17" s="15" t="s">
        <v>36</v>
      </c>
      <c r="E17" s="16">
        <v>59</v>
      </c>
      <c r="F17" s="17"/>
      <c r="G17" s="16"/>
      <c r="H17" s="18"/>
      <c r="I17" s="18"/>
      <c r="J17" s="19"/>
      <c r="K17" s="16"/>
      <c r="L17" s="20"/>
      <c r="M17" s="20">
        <v>5200</v>
      </c>
      <c r="N17" s="20">
        <v>3800</v>
      </c>
      <c r="O17" s="21"/>
      <c r="P17" s="22"/>
      <c r="Q17" s="23">
        <f>COUNTIF(K17:P17,"&gt;0")</f>
        <v>2</v>
      </c>
      <c r="R17" s="24">
        <f>CEILING(SUM(K17:P17)/COUNTIF(K17:P17,"&gt;0"),0.01)</f>
        <v>4500</v>
      </c>
      <c r="S17" s="24">
        <f>R17*E17</f>
        <v>265500</v>
      </c>
      <c r="T17" s="25">
        <f>STDEV(L17:P17)/R17*100</f>
        <v>21.998877636914813</v>
      </c>
    </row>
    <row r="18" spans="1:20" ht="24" customHeight="1">
      <c r="A18" s="40"/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  <c r="S18" s="43">
        <f>SUM(S14:S17)</f>
        <v>648300</v>
      </c>
      <c r="T18" s="40"/>
    </row>
    <row r="19" spans="1:20" s="27" customFormat="1" ht="13.5" customHeight="1">
      <c r="C19" s="27" t="s">
        <v>39</v>
      </c>
    </row>
    <row r="20" spans="1:20" s="27" customFormat="1" ht="15" customHeight="1">
      <c r="C20" s="28" t="s">
        <v>40</v>
      </c>
    </row>
    <row r="21" spans="1:20" s="27" customFormat="1" ht="15" customHeight="1">
      <c r="C21" s="28" t="s">
        <v>41</v>
      </c>
    </row>
    <row r="22" spans="1:20" s="27" customFormat="1" ht="15" customHeight="1">
      <c r="C22" s="28" t="s">
        <v>42</v>
      </c>
    </row>
    <row r="23" spans="1:20" ht="13.5" customHeight="1">
      <c r="L23" s="29"/>
    </row>
    <row r="24" spans="1:20" s="30" customFormat="1" ht="13.5" customHeight="1">
      <c r="C24" s="31" t="s">
        <v>43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20" s="30" customFormat="1" ht="13.5" customHeigh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20" s="30" customFormat="1" ht="13.5" customHeight="1">
      <c r="C26" s="32"/>
      <c r="D26" s="33"/>
      <c r="E26" s="33"/>
      <c r="F26" s="44" t="s">
        <v>44</v>
      </c>
      <c r="G26" s="44"/>
      <c r="H26" s="44"/>
      <c r="I26" s="44"/>
      <c r="J26" s="44"/>
      <c r="K26" s="35"/>
      <c r="L26" s="44"/>
      <c r="M26" s="44"/>
      <c r="N26" s="44"/>
      <c r="O26" s="36"/>
      <c r="P26" s="36"/>
      <c r="Q26" s="44" t="s">
        <v>45</v>
      </c>
      <c r="R26" s="44"/>
      <c r="S26" s="37"/>
    </row>
    <row r="27" spans="1:20" s="30" customFormat="1" ht="13.5" customHeight="1">
      <c r="C27" s="38" t="s">
        <v>46</v>
      </c>
      <c r="D27" s="33"/>
      <c r="E27" s="33"/>
      <c r="F27" s="45" t="s">
        <v>47</v>
      </c>
      <c r="G27" s="45"/>
      <c r="H27" s="45"/>
      <c r="I27" s="45"/>
      <c r="J27" s="45"/>
      <c r="K27" s="1"/>
      <c r="L27" s="46" t="s">
        <v>48</v>
      </c>
      <c r="M27" s="46"/>
      <c r="N27" s="46"/>
      <c r="O27" s="36"/>
      <c r="P27" s="36"/>
      <c r="Q27" s="45"/>
      <c r="R27" s="45"/>
    </row>
    <row r="28" spans="1:20" ht="13.5" customHeight="1">
      <c r="C28" s="39"/>
    </row>
    <row r="29" spans="1:20" ht="13.5" customHeight="1">
      <c r="C29" s="31" t="s">
        <v>49</v>
      </c>
    </row>
    <row r="30" spans="1:20" ht="13.5" customHeight="1"/>
    <row r="31" spans="1:20">
      <c r="C31" s="34"/>
      <c r="D31" s="33"/>
      <c r="E31" s="33"/>
      <c r="F31" s="44" t="s">
        <v>50</v>
      </c>
      <c r="G31" s="44"/>
      <c r="H31" s="44"/>
      <c r="I31" s="44"/>
      <c r="J31" s="44"/>
      <c r="K31" s="35"/>
      <c r="L31" s="44"/>
      <c r="M31" s="44"/>
      <c r="N31" s="44"/>
      <c r="O31" s="36"/>
      <c r="P31" s="36"/>
      <c r="Q31" s="44" t="s">
        <v>51</v>
      </c>
      <c r="R31" s="44"/>
    </row>
    <row r="32" spans="1:20">
      <c r="C32" s="38" t="s">
        <v>46</v>
      </c>
      <c r="D32" s="33"/>
      <c r="E32" s="33"/>
      <c r="F32" s="45" t="s">
        <v>47</v>
      </c>
      <c r="G32" s="45"/>
      <c r="H32" s="45"/>
      <c r="I32" s="45"/>
      <c r="J32" s="45"/>
      <c r="L32" s="46" t="s">
        <v>48</v>
      </c>
      <c r="M32" s="46"/>
      <c r="N32" s="46"/>
      <c r="O32" s="36"/>
      <c r="P32" s="36"/>
      <c r="Q32" s="45"/>
      <c r="R32" s="45"/>
    </row>
    <row r="35" spans="2:20">
      <c r="B35" s="1">
        <v>1</v>
      </c>
      <c r="C35" s="31" t="s">
        <v>52</v>
      </c>
    </row>
    <row r="36" spans="2:20">
      <c r="B36" s="1">
        <v>2</v>
      </c>
      <c r="C36" s="31" t="s">
        <v>53</v>
      </c>
    </row>
    <row r="37" spans="2:20"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</row>
  </sheetData>
  <mergeCells count="34">
    <mergeCell ref="C4:S4"/>
    <mergeCell ref="D6:S6"/>
    <mergeCell ref="D7:S7"/>
    <mergeCell ref="D8:S8"/>
    <mergeCell ref="A10:A12"/>
    <mergeCell ref="B10:B12"/>
    <mergeCell ref="C10:C12"/>
    <mergeCell ref="D10:D12"/>
    <mergeCell ref="E10:E12"/>
    <mergeCell ref="F10:I10"/>
    <mergeCell ref="J10:J12"/>
    <mergeCell ref="K10:K12"/>
    <mergeCell ref="L10:P11"/>
    <mergeCell ref="Q10:Q12"/>
    <mergeCell ref="R10:R12"/>
    <mergeCell ref="S10:S12"/>
    <mergeCell ref="T10:T12"/>
    <mergeCell ref="F11:F12"/>
    <mergeCell ref="G11:G12"/>
    <mergeCell ref="H11:H12"/>
    <mergeCell ref="I11:I12"/>
    <mergeCell ref="F26:J26"/>
    <mergeCell ref="L26:N26"/>
    <mergeCell ref="Q26:R26"/>
    <mergeCell ref="F27:J27"/>
    <mergeCell ref="L27:N27"/>
    <mergeCell ref="Q27:R27"/>
    <mergeCell ref="C37:T37"/>
    <mergeCell ref="F31:J31"/>
    <mergeCell ref="L31:N31"/>
    <mergeCell ref="Q31:R31"/>
    <mergeCell ref="F32:J32"/>
    <mergeCell ref="L32:N32"/>
    <mergeCell ref="Q32:R32"/>
  </mergeCells>
  <dataValidations count="2">
    <dataValidation type="list" allowBlank="1" showInputMessage="1" showErrorMessage="1" sqref="D7:S7">
      <formula1>подгруппа</formula1>
      <formula2>0</formula2>
    </dataValidation>
    <dataValidation type="list" allowBlank="1" showInputMessage="1" showErrorMessage="1" sqref="D6:S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5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11</cp:revision>
  <cp:lastPrinted>2023-05-16T14:26:30Z</cp:lastPrinted>
  <dcterms:created xsi:type="dcterms:W3CDTF">1996-10-08T23:32:33Z</dcterms:created>
  <dcterms:modified xsi:type="dcterms:W3CDTF">2023-05-22T05:43:34Z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